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MARCO ENIT/Trasparenza/Trasparenza 2026/SEDE/"/>
    </mc:Choice>
  </mc:AlternateContent>
  <xr:revisionPtr revIDLastSave="14" documentId="8_{5DA63F92-994A-4706-B68D-7343B7E78ED4}" xr6:coauthVersionLast="47" xr6:coauthVersionMax="47" xr10:uidLastSave="{C27704DC-182B-4F2D-A181-8C8242FB7A73}"/>
  <bookViews>
    <workbookView xWindow="-103" yWindow="-103" windowWidth="22149" windowHeight="11829" xr2:uid="{3F3C9EB3-7E71-4A5A-8907-C6FAF378042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B10" i="1"/>
  <c r="C9" i="1"/>
  <c r="C8" i="1"/>
  <c r="C7" i="1"/>
  <c r="C6" i="1"/>
  <c r="C5" i="1"/>
  <c r="F9" i="1" l="1"/>
  <c r="E9" i="1"/>
  <c r="F8" i="1"/>
  <c r="E8" i="1"/>
  <c r="E7" i="1"/>
  <c r="F7" i="1"/>
  <c r="E6" i="1"/>
  <c r="F6" i="1"/>
  <c r="E5" i="1"/>
  <c r="F5" i="1"/>
  <c r="C10" i="1"/>
  <c r="E10" i="1" l="1"/>
  <c r="F10" i="1"/>
  <c r="A14" i="1"/>
</calcChain>
</file>

<file path=xl/sharedStrings.xml><?xml version="1.0" encoding="utf-8"?>
<sst xmlns="http://schemas.openxmlformats.org/spreadsheetml/2006/main" count="18" uniqueCount="18">
  <si>
    <t>Struttura</t>
  </si>
  <si>
    <t>Dipendenti</t>
  </si>
  <si>
    <t>gg. Lavorativi</t>
  </si>
  <si>
    <t>gg. Assenza</t>
  </si>
  <si>
    <t>% Assenza</t>
  </si>
  <si>
    <t>% Presenza</t>
  </si>
  <si>
    <t>AD/DG</t>
  </si>
  <si>
    <t>DPRMZ</t>
  </si>
  <si>
    <t>DMKT</t>
  </si>
  <si>
    <t>FAC</t>
  </si>
  <si>
    <t>Avvalimento MiTur</t>
  </si>
  <si>
    <t>tot</t>
  </si>
  <si>
    <t xml:space="preserve">gg. lavorativi  </t>
  </si>
  <si>
    <t>ENIT SPA</t>
  </si>
  <si>
    <t>SEDE CENTRALE – ASSENZE/PRESENZE al 4° trimestre 2024</t>
  </si>
  <si>
    <t>gg.lavorativi totali</t>
  </si>
  <si>
    <t>2° TRIMESTRE</t>
  </si>
  <si>
    <t>SEDE CENTRALE - PRESENZE/ASSENZE 2°TRIMESTRE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</si>
</sst>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0" fontId="2" fillId="0" borderId="1" xfId="0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/>
    <xf numFmtId="0" fontId="2" fillId="0" borderId="2" xfId="0" applyFont="1" applyBorder="1"/>
    <xf numFmtId="0" fontId="2" fillId="0" borderId="0" xfId="0" applyFont="1"/>
    <xf numFmtId="10" fontId="2" fillId="0" borderId="0" xfId="0" applyNumberFormat="1" applyFont="1"/>
    <xf numFmtId="10" fontId="2" fillId="0" borderId="3" xfId="0" applyNumberFormat="1" applyFont="1" applyBorder="1"/>
    <xf numFmtId="10" fontId="0" fillId="0" borderId="0" xfId="0" applyNumberFormat="1"/>
    <xf numFmtId="0" fontId="5" fillId="0" borderId="0" xfId="0" applyFont="1"/>
    <xf numFmtId="3" fontId="2" fillId="0" borderId="2" xfId="0" applyNumberFormat="1" applyFont="1" applyBorder="1"/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31F9-F5FC-4592-81FE-E71FF9D59190}">
  <dimension ref="A1:F14"/>
  <sheetViews>
    <sheetView tabSelected="1" workbookViewId="0">
      <selection activeCell="K9" sqref="K9"/>
    </sheetView>
  </sheetViews>
  <sheetFormatPr defaultRowHeight="14.6" x14ac:dyDescent="0.4"/>
  <cols>
    <col min="1" max="1" width="20.921875" bestFit="1" customWidth="1"/>
    <col min="2" max="2" width="15.15234375" bestFit="1" customWidth="1"/>
    <col min="3" max="3" width="15.07421875" bestFit="1" customWidth="1"/>
    <col min="4" max="4" width="13.07421875" bestFit="1" customWidth="1"/>
    <col min="5" max="5" width="11.84375" style="14" bestFit="1" customWidth="1"/>
    <col min="6" max="6" width="12.84375" style="14" bestFit="1" customWidth="1"/>
    <col min="7" max="7" width="9.69140625" bestFit="1" customWidth="1"/>
  </cols>
  <sheetData>
    <row r="1" spans="1:6" s="15" customFormat="1" ht="18.45" x14ac:dyDescent="0.5">
      <c r="A1" s="17" t="s">
        <v>13</v>
      </c>
      <c r="B1" s="17"/>
      <c r="C1" s="17"/>
      <c r="D1" s="17"/>
      <c r="E1" s="17"/>
      <c r="F1" s="17"/>
    </row>
    <row r="2" spans="1:6" s="15" customFormat="1" ht="18.45" x14ac:dyDescent="0.5">
      <c r="A2" s="17" t="s">
        <v>17</v>
      </c>
      <c r="B2" s="17"/>
      <c r="C2" s="17" t="s">
        <v>14</v>
      </c>
      <c r="D2" s="17"/>
      <c r="E2" s="17"/>
      <c r="F2" s="17"/>
    </row>
    <row r="4" spans="1:6" ht="18.45" x14ac:dyDescent="0.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6" ht="18.45" x14ac:dyDescent="0.5">
      <c r="A5" s="3" t="s">
        <v>6</v>
      </c>
      <c r="B5" s="4">
        <v>26</v>
      </c>
      <c r="C5" s="4">
        <f>(B5*A13)-6-25-33</f>
        <v>1496</v>
      </c>
      <c r="D5" s="5">
        <v>127</v>
      </c>
      <c r="E5" s="6">
        <f>D5/C5</f>
        <v>8.4893048128342252E-2</v>
      </c>
      <c r="F5" s="6">
        <f>(C5-D5)/C5</f>
        <v>0.9151069518716578</v>
      </c>
    </row>
    <row r="6" spans="1:6" ht="18.45" x14ac:dyDescent="0.5">
      <c r="A6" s="3" t="s">
        <v>7</v>
      </c>
      <c r="B6" s="4">
        <v>8</v>
      </c>
      <c r="C6" s="4">
        <f>B6*A13</f>
        <v>480</v>
      </c>
      <c r="D6" s="5">
        <v>109</v>
      </c>
      <c r="E6" s="6">
        <f>D6/C6</f>
        <v>0.22708333333333333</v>
      </c>
      <c r="F6" s="6">
        <f>(C6-D6)/C6</f>
        <v>0.7729166666666667</v>
      </c>
    </row>
    <row r="7" spans="1:6" ht="18.45" x14ac:dyDescent="0.5">
      <c r="A7" s="3" t="s">
        <v>8</v>
      </c>
      <c r="B7" s="4">
        <v>12</v>
      </c>
      <c r="C7" s="4">
        <f>B7*A13</f>
        <v>720</v>
      </c>
      <c r="D7" s="5">
        <v>69</v>
      </c>
      <c r="E7" s="6">
        <f t="shared" ref="E7:E10" si="0">D7/C7</f>
        <v>9.583333333333334E-2</v>
      </c>
      <c r="F7" s="6">
        <f t="shared" ref="F7:F10" si="1">(C7-D7)/C7</f>
        <v>0.90416666666666667</v>
      </c>
    </row>
    <row r="8" spans="1:6" ht="18.45" x14ac:dyDescent="0.5">
      <c r="A8" s="3" t="s">
        <v>9</v>
      </c>
      <c r="B8" s="4">
        <v>11</v>
      </c>
      <c r="C8" s="4">
        <f>B8*A13</f>
        <v>660</v>
      </c>
      <c r="D8" s="5">
        <v>23</v>
      </c>
      <c r="E8" s="6">
        <f t="shared" si="0"/>
        <v>3.4848484848484851E-2</v>
      </c>
      <c r="F8" s="6">
        <f t="shared" si="1"/>
        <v>0.9651515151515152</v>
      </c>
    </row>
    <row r="9" spans="1:6" ht="18.45" x14ac:dyDescent="0.5">
      <c r="A9" s="3" t="s">
        <v>10</v>
      </c>
      <c r="B9" s="4">
        <v>58</v>
      </c>
      <c r="C9" s="4">
        <f>(B9*A13)-20-34-34-34-30</f>
        <v>3328</v>
      </c>
      <c r="D9" s="5">
        <v>161</v>
      </c>
      <c r="E9" s="6">
        <f t="shared" si="0"/>
        <v>4.8377403846153848E-2</v>
      </c>
      <c r="F9" s="6">
        <f t="shared" si="1"/>
        <v>0.95162259615384615</v>
      </c>
    </row>
    <row r="10" spans="1:6" ht="18.45" x14ac:dyDescent="0.5">
      <c r="A10" s="7" t="s">
        <v>11</v>
      </c>
      <c r="B10" s="8">
        <f>SUM(B5:B9)</f>
        <v>115</v>
      </c>
      <c r="C10" s="8">
        <f>SUM(C5:C9)</f>
        <v>6684</v>
      </c>
      <c r="D10" s="8">
        <f>SUM(D5:D9)</f>
        <v>489</v>
      </c>
      <c r="E10" s="9">
        <f t="shared" si="0"/>
        <v>7.3159784560143631E-2</v>
      </c>
      <c r="F10" s="9">
        <f t="shared" si="1"/>
        <v>0.9268402154398564</v>
      </c>
    </row>
    <row r="11" spans="1:6" ht="18.45" x14ac:dyDescent="0.5">
      <c r="A11" s="10"/>
      <c r="B11" s="11"/>
      <c r="C11" s="11"/>
      <c r="D11" s="11"/>
      <c r="E11" s="12"/>
      <c r="F11" s="13"/>
    </row>
    <row r="12" spans="1:6" ht="18.45" x14ac:dyDescent="0.5">
      <c r="A12" s="10"/>
      <c r="B12" s="11"/>
      <c r="C12" s="11"/>
      <c r="D12" s="11"/>
      <c r="E12" s="12"/>
      <c r="F12" s="12"/>
    </row>
    <row r="13" spans="1:6" ht="18.45" x14ac:dyDescent="0.5">
      <c r="A13" s="10">
        <v>60</v>
      </c>
      <c r="B13" s="11" t="s">
        <v>12</v>
      </c>
      <c r="C13" s="11" t="s">
        <v>16</v>
      </c>
      <c r="D13" s="11"/>
      <c r="E13" s="12"/>
      <c r="F13" s="12"/>
    </row>
    <row r="14" spans="1:6" ht="18.45" x14ac:dyDescent="0.5">
      <c r="A14" s="16">
        <f>C10</f>
        <v>6684</v>
      </c>
      <c r="B14" s="11" t="s">
        <v>15</v>
      </c>
      <c r="C14" s="11"/>
      <c r="D14" s="11"/>
      <c r="E14" s="12"/>
      <c r="F14" s="12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971EE-873E-412F-845D-D32D299F4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1FCA6-871C-4E08-A307-E1D92344118B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3.xml><?xml version="1.0" encoding="utf-8"?>
<ds:datastoreItem xmlns:ds="http://schemas.openxmlformats.org/officeDocument/2006/customXml" ds:itemID="{D40D8063-F05C-4673-8405-8B0AF72D41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Moreschi</dc:creator>
  <cp:lastModifiedBy>Marco Moreschi</cp:lastModifiedBy>
  <dcterms:created xsi:type="dcterms:W3CDTF">2025-05-16T12:50:50Z</dcterms:created>
  <dcterms:modified xsi:type="dcterms:W3CDTF">2026-07-14T10:51:15Z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